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\Downloads\"/>
    </mc:Choice>
  </mc:AlternateContent>
  <xr:revisionPtr revIDLastSave="0" documentId="13_ncr:1_{445C41E7-6AB6-43E9-80E8-AFFAC220349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謝金計算書 " sheetId="3" r:id="rId1"/>
    <sheet name="報酬金額一覧" sheetId="1" r:id="rId2"/>
  </sheets>
  <definedNames>
    <definedName name="_xlnm.Print_Area" localSheetId="1">報酬金額一覧!$A$1:$G$35</definedName>
  </definedNames>
  <calcPr calcId="181029" refMode="R1C1"/>
</workbook>
</file>

<file path=xl/calcChain.xml><?xml version="1.0" encoding="utf-8"?>
<calcChain xmlns="http://schemas.openxmlformats.org/spreadsheetml/2006/main">
  <c r="C21" i="3" l="1"/>
  <c r="C7" i="3"/>
  <c r="C22" i="3" l="1"/>
  <c r="C8" i="3"/>
  <c r="C26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8" i="1"/>
  <c r="C7" i="1"/>
  <c r="F8" i="1"/>
  <c r="G8" i="1" s="1"/>
  <c r="F9" i="1"/>
  <c r="G9" i="1" s="1"/>
  <c r="F10" i="1"/>
  <c r="G10" i="1" s="1"/>
  <c r="F11" i="1"/>
  <c r="G11" i="1" s="1"/>
  <c r="F12" i="1"/>
  <c r="F13" i="1"/>
  <c r="F14" i="1"/>
  <c r="F15" i="1"/>
  <c r="F16" i="1"/>
  <c r="F17" i="1"/>
  <c r="F18" i="1"/>
  <c r="F19" i="1"/>
  <c r="G19" i="1" s="1"/>
  <c r="F20" i="1"/>
  <c r="F21" i="1"/>
  <c r="F22" i="1"/>
  <c r="F23" i="1"/>
  <c r="F24" i="1"/>
  <c r="G24" i="1" s="1"/>
  <c r="F25" i="1"/>
  <c r="F26" i="1"/>
  <c r="F7" i="1"/>
  <c r="G7" i="1" s="1"/>
  <c r="G12" i="1"/>
  <c r="G13" i="1"/>
  <c r="G14" i="1"/>
  <c r="G15" i="1"/>
  <c r="G16" i="1"/>
  <c r="G17" i="1"/>
  <c r="G18" i="1"/>
  <c r="G20" i="1"/>
  <c r="G21" i="1"/>
  <c r="G22" i="1"/>
  <c r="G23" i="1"/>
  <c r="G25" i="1"/>
  <c r="G26" i="1"/>
</calcChain>
</file>

<file path=xl/sharedStrings.xml><?xml version="1.0" encoding="utf-8"?>
<sst xmlns="http://schemas.openxmlformats.org/spreadsheetml/2006/main" count="54" uniqueCount="33">
  <si>
    <t>源泉所得税額</t>
    <rPh sb="0" eb="2">
      <t>ゲンセン</t>
    </rPh>
    <rPh sb="2" eb="4">
      <t>ショトク</t>
    </rPh>
    <rPh sb="4" eb="6">
      <t>ゼイガク</t>
    </rPh>
    <phoneticPr fontId="1"/>
  </si>
  <si>
    <t>手取金額（支払額）</t>
    <rPh sb="0" eb="2">
      <t>テドリ</t>
    </rPh>
    <rPh sb="2" eb="4">
      <t>キンガク</t>
    </rPh>
    <rPh sb="5" eb="7">
      <t>シハラ</t>
    </rPh>
    <rPh sb="7" eb="8">
      <t>ガク</t>
    </rPh>
    <phoneticPr fontId="1"/>
  </si>
  <si>
    <t>支払額</t>
    <rPh sb="0" eb="2">
      <t>シハライ</t>
    </rPh>
    <rPh sb="2" eb="3">
      <t>ガク</t>
    </rPh>
    <phoneticPr fontId="1"/>
  </si>
  <si>
    <t>諸謝金を支払う場合の源泉所得税額、支払額一覧表</t>
    <rPh sb="0" eb="1">
      <t>ショ</t>
    </rPh>
    <rPh sb="1" eb="3">
      <t>シャキン</t>
    </rPh>
    <rPh sb="4" eb="6">
      <t>シハラ</t>
    </rPh>
    <rPh sb="7" eb="9">
      <t>バアイ</t>
    </rPh>
    <rPh sb="10" eb="12">
      <t>ゲンセン</t>
    </rPh>
    <rPh sb="12" eb="15">
      <t>ショトクゼイ</t>
    </rPh>
    <rPh sb="15" eb="16">
      <t>ガク</t>
    </rPh>
    <rPh sb="17" eb="19">
      <t>シハライ</t>
    </rPh>
    <rPh sb="19" eb="20">
      <t>ガク</t>
    </rPh>
    <rPh sb="20" eb="22">
      <t>イチラン</t>
    </rPh>
    <rPh sb="22" eb="23">
      <t>ヒョウ</t>
    </rPh>
    <phoneticPr fontId="1"/>
  </si>
  <si>
    <t>　　　お支払いする場合</t>
    <phoneticPr fontId="1"/>
  </si>
  <si>
    <t>（１）手取金額をまるい数字で</t>
    <rPh sb="3" eb="5">
      <t>テドリ</t>
    </rPh>
    <rPh sb="5" eb="7">
      <t>キンガク</t>
    </rPh>
    <rPh sb="11" eb="13">
      <t>スウジ</t>
    </rPh>
    <phoneticPr fontId="1"/>
  </si>
  <si>
    <t>（２）報酬額面をまるい数字でお支払い</t>
    <rPh sb="3" eb="5">
      <t>ホウシュウ</t>
    </rPh>
    <rPh sb="5" eb="7">
      <t>ガクメン</t>
    </rPh>
    <rPh sb="11" eb="13">
      <t>スウジ</t>
    </rPh>
    <rPh sb="15" eb="17">
      <t>シハラ</t>
    </rPh>
    <phoneticPr fontId="1"/>
  </si>
  <si>
    <t>　　　する場合</t>
    <phoneticPr fontId="1"/>
  </si>
  <si>
    <t>報酬額面</t>
    <rPh sb="0" eb="2">
      <t>ホウシュウ</t>
    </rPh>
    <rPh sb="2" eb="4">
      <t>ガクメン</t>
    </rPh>
    <phoneticPr fontId="1"/>
  </si>
  <si>
    <t>お車代</t>
    <rPh sb="1" eb="3">
      <t>クルマダイ</t>
    </rPh>
    <phoneticPr fontId="1"/>
  </si>
  <si>
    <t>源泉所得税額</t>
    <phoneticPr fontId="1"/>
  </si>
  <si>
    <t>源泉税納付書の報酬金額</t>
    <rPh sb="0" eb="2">
      <t>ゲンセン</t>
    </rPh>
    <rPh sb="2" eb="3">
      <t>ゼイ</t>
    </rPh>
    <rPh sb="3" eb="5">
      <t>ノウフ</t>
    </rPh>
    <rPh sb="5" eb="6">
      <t>ショ</t>
    </rPh>
    <rPh sb="7" eb="9">
      <t>ホウシュウ</t>
    </rPh>
    <rPh sb="9" eb="11">
      <t>キンガク</t>
    </rPh>
    <phoneticPr fontId="1"/>
  </si>
  <si>
    <t>（３）お車代を概算金額でお支払いする場合次の金額を加算して下さい。</t>
    <rPh sb="20" eb="21">
      <t>ツギ</t>
    </rPh>
    <rPh sb="22" eb="24">
      <t>キンガク</t>
    </rPh>
    <rPh sb="25" eb="27">
      <t>カサン</t>
    </rPh>
    <rPh sb="29" eb="30">
      <t>クダ</t>
    </rPh>
    <phoneticPr fontId="1"/>
  </si>
  <si>
    <t>講師諸謝金計算書</t>
    <rPh sb="0" eb="2">
      <t>コウシ</t>
    </rPh>
    <rPh sb="2" eb="5">
      <t>ショシャキン</t>
    </rPh>
    <rPh sb="5" eb="8">
      <t>ケイサンショ</t>
    </rPh>
    <phoneticPr fontId="1"/>
  </si>
  <si>
    <t>担当講師</t>
    <rPh sb="0" eb="2">
      <t>タントウ</t>
    </rPh>
    <rPh sb="2" eb="4">
      <t>コウシ</t>
    </rPh>
    <phoneticPr fontId="1"/>
  </si>
  <si>
    <t>受領印</t>
    <rPh sb="0" eb="3">
      <t>ジュリョウイン</t>
    </rPh>
    <phoneticPr fontId="1"/>
  </si>
  <si>
    <t>謝礼額</t>
    <rPh sb="0" eb="2">
      <t>シャレイ</t>
    </rPh>
    <rPh sb="2" eb="3">
      <t>ガク</t>
    </rPh>
    <phoneticPr fontId="1"/>
  </si>
  <si>
    <t>源泉税額</t>
    <rPh sb="0" eb="2">
      <t>ゲンセン</t>
    </rPh>
    <rPh sb="2" eb="3">
      <t>ゼイ</t>
    </rPh>
    <rPh sb="3" eb="4">
      <t>ガク</t>
    </rPh>
    <phoneticPr fontId="1"/>
  </si>
  <si>
    <t>控除後謝礼額</t>
    <rPh sb="0" eb="2">
      <t>コウジョ</t>
    </rPh>
    <rPh sb="2" eb="3">
      <t>ゴ</t>
    </rPh>
    <rPh sb="3" eb="5">
      <t>シャレイ</t>
    </rPh>
    <rPh sb="5" eb="6">
      <t>ガク</t>
    </rPh>
    <phoneticPr fontId="1"/>
  </si>
  <si>
    <t>時間数</t>
    <rPh sb="0" eb="3">
      <t>ジカンスウ</t>
    </rPh>
    <phoneticPr fontId="1"/>
  </si>
  <si>
    <t>単価</t>
    <rPh sb="0" eb="2">
      <t>タンカ</t>
    </rPh>
    <phoneticPr fontId="1"/>
  </si>
  <si>
    <t>交通費</t>
    <rPh sb="0" eb="3">
      <t>コウツウヒ</t>
    </rPh>
    <phoneticPr fontId="1"/>
  </si>
  <si>
    <t>支払者</t>
    <rPh sb="0" eb="2">
      <t>シハライ</t>
    </rPh>
    <rPh sb="2" eb="3">
      <t>シャ</t>
    </rPh>
    <phoneticPr fontId="1"/>
  </si>
  <si>
    <t>担当科目名</t>
    <rPh sb="0" eb="2">
      <t>タントウ</t>
    </rPh>
    <rPh sb="2" eb="4">
      <t>カモク</t>
    </rPh>
    <rPh sb="4" eb="5">
      <t>メイ</t>
    </rPh>
    <phoneticPr fontId="1"/>
  </si>
  <si>
    <t>以下の通り領収いたしました。</t>
    <rPh sb="0" eb="2">
      <t>イカ</t>
    </rPh>
    <rPh sb="3" eb="4">
      <t>トオ</t>
    </rPh>
    <rPh sb="5" eb="7">
      <t>リョウシュウ</t>
    </rPh>
    <phoneticPr fontId="1"/>
  </si>
  <si>
    <t>　　〒 141-0035</t>
    <phoneticPr fontId="1"/>
  </si>
  <si>
    <t>　東京都品川区大崎3丁目6番21号　ﾆｭｰ大崎318号</t>
    <rPh sb="1" eb="4">
      <t>トウキョウト</t>
    </rPh>
    <rPh sb="4" eb="7">
      <t>シナガワク</t>
    </rPh>
    <rPh sb="7" eb="9">
      <t>オオサキ</t>
    </rPh>
    <rPh sb="10" eb="12">
      <t>チョウメ</t>
    </rPh>
    <rPh sb="13" eb="14">
      <t>バン</t>
    </rPh>
    <rPh sb="16" eb="17">
      <t>ゴウ</t>
    </rPh>
    <rPh sb="21" eb="23">
      <t>オオサキ</t>
    </rPh>
    <rPh sb="26" eb="27">
      <t>ゴウ</t>
    </rPh>
    <phoneticPr fontId="1"/>
  </si>
  <si>
    <t>　　　　　　公益社団法人 全国病院理学療法協会</t>
    <rPh sb="6" eb="12">
      <t>コウエキシャダンホウジン</t>
    </rPh>
    <rPh sb="13" eb="15">
      <t>ゼンコク</t>
    </rPh>
    <rPh sb="15" eb="17">
      <t>ビョウイン</t>
    </rPh>
    <rPh sb="17" eb="19">
      <t>リガク</t>
    </rPh>
    <rPh sb="19" eb="21">
      <t>リョウホウ</t>
    </rPh>
    <rPh sb="21" eb="23">
      <t>キョウカイ</t>
    </rPh>
    <phoneticPr fontId="1"/>
  </si>
  <si>
    <t>　　℡03-3494-1948</t>
    <phoneticPr fontId="1"/>
  </si>
  <si>
    <t>　住　所</t>
    <rPh sb="1" eb="2">
      <t>ジュウ</t>
    </rPh>
    <rPh sb="3" eb="4">
      <t>ショ</t>
    </rPh>
    <phoneticPr fontId="1"/>
  </si>
  <si>
    <t>　氏　  名     　　</t>
    <rPh sb="1" eb="2">
      <t>シ</t>
    </rPh>
    <rPh sb="5" eb="6">
      <t>メイ</t>
    </rPh>
    <phoneticPr fontId="1"/>
  </si>
  <si>
    <t>　氏　名　　　　　</t>
    <rPh sb="1" eb="2">
      <t>シ</t>
    </rPh>
    <rPh sb="3" eb="4">
      <t>メイ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</si>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</sst>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&quot;円&quot;"/>
    <numFmt numFmtId="177" formatCode="&quot;¥&quot;#,##0_);[Red]\(&quot;¥&quot;#,##0\)"/>
    <numFmt numFmtId="178" formatCode="gggee&quot;年&quot;mm&quot;月&quot;dd&quot;日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7" fillId="0" borderId="0" xfId="0" applyFont="1" applyProtection="1">
      <alignment vertical="center"/>
      <protection locked="0" hidden="1"/>
    </xf>
    <xf numFmtId="0" fontId="7" fillId="0" borderId="0" xfId="0" applyFont="1" applyAlignment="1" applyProtection="1">
      <protection locked="0" hidden="1"/>
    </xf>
    <xf numFmtId="0" fontId="7" fillId="0" borderId="27" xfId="0" applyFont="1" applyBorder="1" applyProtection="1">
      <alignment vertical="center"/>
      <protection locked="0" hidden="1"/>
    </xf>
    <xf numFmtId="0" fontId="7" fillId="0" borderId="18" xfId="0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Protection="1">
      <alignment vertical="center"/>
      <protection locked="0" hidden="1"/>
    </xf>
    <xf numFmtId="0" fontId="8" fillId="0" borderId="20" xfId="0" applyFont="1" applyBorder="1" applyProtection="1">
      <alignment vertical="center"/>
      <protection locked="0" hidden="1"/>
    </xf>
    <xf numFmtId="5" fontId="7" fillId="0" borderId="20" xfId="0" applyNumberFormat="1" applyFont="1" applyBorder="1" applyProtection="1">
      <alignment vertical="center"/>
      <protection locked="0" hidden="1"/>
    </xf>
    <xf numFmtId="0" fontId="7" fillId="0" borderId="29" xfId="0" applyFont="1" applyBorder="1" applyProtection="1">
      <alignment vertical="center"/>
      <protection locked="0" hidden="1"/>
    </xf>
    <xf numFmtId="0" fontId="8" fillId="0" borderId="17" xfId="0" applyFont="1" applyBorder="1" applyProtection="1">
      <alignment vertical="center"/>
      <protection locked="0" hidden="1"/>
    </xf>
    <xf numFmtId="177" fontId="8" fillId="0" borderId="17" xfId="1" applyNumberFormat="1" applyFont="1" applyBorder="1" applyAlignment="1" applyProtection="1">
      <alignment horizontal="right" vertical="center"/>
      <protection locked="0" hidden="1"/>
    </xf>
    <xf numFmtId="0" fontId="7" fillId="0" borderId="21" xfId="0" applyFont="1" applyBorder="1" applyProtection="1">
      <alignment vertical="center"/>
      <protection locked="0" hidden="1"/>
    </xf>
    <xf numFmtId="0" fontId="7" fillId="0" borderId="22" xfId="0" applyFont="1" applyBorder="1" applyProtection="1">
      <alignment vertical="center"/>
      <protection locked="0" hidden="1"/>
    </xf>
    <xf numFmtId="0" fontId="7" fillId="0" borderId="23" xfId="0" applyFont="1" applyBorder="1" applyProtection="1">
      <alignment vertical="center"/>
      <protection locked="0" hidden="1"/>
    </xf>
    <xf numFmtId="0" fontId="8" fillId="0" borderId="21" xfId="0" applyFont="1" applyBorder="1" applyProtection="1">
      <alignment vertical="center"/>
      <protection locked="0" hidden="1"/>
    </xf>
    <xf numFmtId="0" fontId="8" fillId="0" borderId="22" xfId="0" applyFont="1" applyBorder="1" applyProtection="1">
      <alignment vertical="center"/>
      <protection locked="0" hidden="1"/>
    </xf>
    <xf numFmtId="0" fontId="8" fillId="0" borderId="24" xfId="0" applyFont="1" applyBorder="1" applyProtection="1">
      <alignment vertical="center"/>
      <protection locked="0" hidden="1"/>
    </xf>
    <xf numFmtId="0" fontId="8" fillId="0" borderId="0" xfId="0" applyFont="1" applyProtection="1">
      <alignment vertical="center"/>
      <protection locked="0" hidden="1"/>
    </xf>
    <xf numFmtId="0" fontId="7" fillId="0" borderId="25" xfId="0" applyFont="1" applyBorder="1" applyProtection="1">
      <alignment vertical="center"/>
      <protection locked="0" hidden="1"/>
    </xf>
    <xf numFmtId="0" fontId="8" fillId="0" borderId="26" xfId="0" applyFont="1" applyBorder="1" applyProtection="1">
      <alignment vertical="center"/>
      <protection locked="0" hidden="1"/>
    </xf>
    <xf numFmtId="0" fontId="8" fillId="0" borderId="27" xfId="0" applyFont="1" applyBorder="1" applyProtection="1">
      <alignment vertical="center"/>
      <protection locked="0" hidden="1"/>
    </xf>
    <xf numFmtId="0" fontId="7" fillId="0" borderId="28" xfId="0" applyFont="1" applyBorder="1" applyProtection="1">
      <alignment vertical="center"/>
      <protection locked="0" hidden="1"/>
    </xf>
    <xf numFmtId="177" fontId="8" fillId="0" borderId="17" xfId="0" applyNumberFormat="1" applyFont="1" applyBorder="1" applyAlignment="1" applyProtection="1">
      <alignment horizontal="right" vertical="center"/>
      <protection hidden="1"/>
    </xf>
    <xf numFmtId="0" fontId="8" fillId="0" borderId="17" xfId="0" applyFont="1" applyBorder="1" applyAlignment="1" applyProtection="1">
      <alignment horizontal="left" vertical="center"/>
      <protection locked="0" hidden="1"/>
    </xf>
    <xf numFmtId="5" fontId="10" fillId="0" borderId="17" xfId="0" applyNumberFormat="1" applyFont="1" applyBorder="1" applyAlignment="1" applyProtection="1">
      <alignment horizontal="right" vertical="center"/>
      <protection hidden="1"/>
    </xf>
    <xf numFmtId="0" fontId="7" fillId="0" borderId="31" xfId="0" applyFont="1" applyBorder="1" applyAlignment="1" applyProtection="1">
      <alignment horizontal="left" vertical="center"/>
      <protection locked="0" hidden="1"/>
    </xf>
    <xf numFmtId="0" fontId="7" fillId="0" borderId="30" xfId="0" applyFont="1" applyBorder="1" applyAlignment="1" applyProtection="1">
      <alignment horizontal="left" vertical="center"/>
      <protection locked="0" hidden="1"/>
    </xf>
    <xf numFmtId="0" fontId="8" fillId="0" borderId="18" xfId="0" applyFont="1" applyBorder="1" applyAlignment="1" applyProtection="1">
      <alignment horizontal="left" vertical="center"/>
      <protection locked="0" hidden="1"/>
    </xf>
    <xf numFmtId="0" fontId="8" fillId="0" borderId="19" xfId="0" applyFont="1" applyBorder="1" applyAlignment="1" applyProtection="1">
      <alignment horizontal="left" vertical="center"/>
      <protection locked="0" hidden="1"/>
    </xf>
    <xf numFmtId="0" fontId="8" fillId="0" borderId="20" xfId="0" applyFont="1" applyBorder="1" applyAlignment="1" applyProtection="1">
      <alignment horizontal="left" vertical="center"/>
      <protection locked="0" hidden="1"/>
    </xf>
    <xf numFmtId="0" fontId="7" fillId="0" borderId="27" xfId="0" applyFont="1" applyBorder="1" applyAlignment="1" applyProtection="1">
      <alignment horizontal="right" vertical="center"/>
      <protection locked="0" hidden="1"/>
    </xf>
    <xf numFmtId="0" fontId="8" fillId="0" borderId="17" xfId="0" applyFont="1" applyBorder="1" applyAlignment="1" applyProtection="1">
      <alignment horizontal="left" vertical="center"/>
      <protection locked="0" hidden="1"/>
    </xf>
    <xf numFmtId="0" fontId="7" fillId="0" borderId="18" xfId="0" applyFont="1" applyBorder="1" applyAlignment="1" applyProtection="1">
      <alignment horizontal="left" vertical="center"/>
      <protection locked="0" hidden="1"/>
    </xf>
    <xf numFmtId="0" fontId="7" fillId="0" borderId="20" xfId="0" applyFont="1" applyBorder="1" applyAlignment="1" applyProtection="1">
      <alignment horizontal="left" vertical="top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178" fontId="7" fillId="0" borderId="0" xfId="0" applyNumberFormat="1" applyFont="1" applyAlignment="1" applyProtection="1">
      <alignment horizontal="right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showGridLines="0" tabSelected="1" zoomScale="115" zoomScaleNormal="115" workbookViewId="0">
      <selection activeCell="K9" sqref="K9"/>
    </sheetView>
  </sheetViews>
  <sheetFormatPr defaultColWidth="8.875" defaultRowHeight="13.5" x14ac:dyDescent="0.15"/>
  <cols>
    <col min="1" max="1" width="1" style="21" customWidth="1"/>
    <col min="2" max="2" width="17.625" style="21" bestFit="1" customWidth="1"/>
    <col min="3" max="3" width="24.25" style="21" customWidth="1"/>
    <col min="4" max="4" width="2.5" style="21" customWidth="1"/>
    <col min="5" max="5" width="37.625" style="21" customWidth="1"/>
    <col min="6" max="6" width="8.875" style="21" customWidth="1"/>
    <col min="7" max="7" width="0.25" style="21" customWidth="1"/>
    <col min="8" max="16384" width="8.875" style="21"/>
  </cols>
  <sheetData>
    <row r="1" spans="2:7" ht="30.95" customHeight="1" x14ac:dyDescent="0.15">
      <c r="B1" s="56" t="s">
        <v>13</v>
      </c>
      <c r="C1" s="56"/>
      <c r="D1" s="56"/>
      <c r="E1" s="56"/>
      <c r="F1" s="56"/>
    </row>
    <row r="2" spans="2:7" s="22" customFormat="1" ht="30.95" customHeight="1" x14ac:dyDescent="0.15">
      <c r="E2" s="55" t="s">
        <v>32</v>
      </c>
      <c r="F2" s="55"/>
    </row>
    <row r="3" spans="2:7" ht="30.95" customHeight="1" x14ac:dyDescent="0.15">
      <c r="B3" s="23"/>
      <c r="C3" s="50" t="s">
        <v>24</v>
      </c>
      <c r="D3" s="50"/>
      <c r="E3" s="50"/>
    </row>
    <row r="4" spans="2:7" ht="30.95" customHeight="1" x14ac:dyDescent="0.15">
      <c r="B4" s="51" t="s">
        <v>14</v>
      </c>
      <c r="C4" s="52" t="s">
        <v>30</v>
      </c>
      <c r="D4" s="52"/>
      <c r="E4" s="52"/>
      <c r="F4" s="24" t="s">
        <v>15</v>
      </c>
      <c r="G4" s="54"/>
    </row>
    <row r="5" spans="2:7" ht="49.5" customHeight="1" x14ac:dyDescent="0.15">
      <c r="B5" s="51"/>
      <c r="C5" s="53" t="s">
        <v>29</v>
      </c>
      <c r="D5" s="53"/>
      <c r="E5" s="53"/>
      <c r="F5" s="25"/>
      <c r="G5" s="54"/>
    </row>
    <row r="6" spans="2:7" ht="30.95" customHeight="1" x14ac:dyDescent="0.15">
      <c r="B6" s="26" t="s">
        <v>23</v>
      </c>
      <c r="C6" s="27"/>
      <c r="D6" s="28"/>
      <c r="E6" s="45" t="s">
        <v>19</v>
      </c>
      <c r="F6" s="46"/>
    </row>
    <row r="7" spans="2:7" ht="30.95" customHeight="1" x14ac:dyDescent="0.15">
      <c r="B7" s="29" t="s">
        <v>16</v>
      </c>
      <c r="C7" s="42">
        <f>INT(IF(C9="","",C9/0.8979))</f>
        <v>0</v>
      </c>
      <c r="D7" s="28"/>
      <c r="E7" s="45" t="s">
        <v>20</v>
      </c>
      <c r="F7" s="46"/>
    </row>
    <row r="8" spans="2:7" ht="30.95" customHeight="1" x14ac:dyDescent="0.15">
      <c r="B8" s="29" t="s">
        <v>17</v>
      </c>
      <c r="C8" s="44">
        <f>IF(C9="","",C9-C7)</f>
        <v>0</v>
      </c>
      <c r="D8" s="28"/>
      <c r="E8" s="45" t="s">
        <v>21</v>
      </c>
      <c r="F8" s="46"/>
    </row>
    <row r="9" spans="2:7" ht="30.95" customHeight="1" x14ac:dyDescent="0.15">
      <c r="B9" s="43" t="s">
        <v>18</v>
      </c>
      <c r="C9" s="30">
        <v>0</v>
      </c>
      <c r="D9" s="31"/>
      <c r="E9" s="32"/>
      <c r="F9" s="33"/>
    </row>
    <row r="10" spans="2:7" ht="30.95" customHeight="1" x14ac:dyDescent="0.15">
      <c r="B10" s="47" t="s">
        <v>22</v>
      </c>
      <c r="C10" s="34" t="s">
        <v>25</v>
      </c>
      <c r="D10" s="35"/>
      <c r="E10" s="35"/>
      <c r="F10" s="33"/>
    </row>
    <row r="11" spans="2:7" ht="30.95" customHeight="1" x14ac:dyDescent="0.15">
      <c r="B11" s="48"/>
      <c r="C11" s="36" t="s">
        <v>26</v>
      </c>
      <c r="D11" s="37"/>
      <c r="E11" s="37"/>
      <c r="F11" s="38"/>
    </row>
    <row r="12" spans="2:7" ht="30.95" customHeight="1" x14ac:dyDescent="0.15">
      <c r="B12" s="48"/>
      <c r="C12" s="36" t="s">
        <v>27</v>
      </c>
      <c r="D12" s="37"/>
      <c r="E12" s="37"/>
      <c r="F12" s="38"/>
    </row>
    <row r="13" spans="2:7" ht="30.95" customHeight="1" x14ac:dyDescent="0.15">
      <c r="B13" s="49"/>
      <c r="C13" s="39"/>
      <c r="D13" s="40"/>
      <c r="E13" s="40" t="s">
        <v>28</v>
      </c>
      <c r="F13" s="41"/>
    </row>
    <row r="14" spans="2:7" ht="30.95" customHeight="1" x14ac:dyDescent="0.15"/>
    <row r="15" spans="2:7" ht="30.95" customHeight="1" x14ac:dyDescent="0.15">
      <c r="B15" s="56" t="s">
        <v>13</v>
      </c>
      <c r="C15" s="56"/>
      <c r="D15" s="56"/>
      <c r="E15" s="56"/>
      <c r="F15" s="56"/>
    </row>
    <row r="16" spans="2:7" ht="30.95" customHeight="1" x14ac:dyDescent="0.15">
      <c r="B16" s="22"/>
      <c r="C16" s="22"/>
      <c r="D16" s="22"/>
      <c r="E16" s="55" t="s">
        <v>32</v>
      </c>
      <c r="F16" s="55"/>
    </row>
    <row r="17" spans="2:6" ht="30.95" customHeight="1" x14ac:dyDescent="0.15">
      <c r="B17" s="23"/>
      <c r="C17" s="50" t="s">
        <v>24</v>
      </c>
      <c r="D17" s="50"/>
      <c r="E17" s="50"/>
    </row>
    <row r="18" spans="2:6" ht="30.95" customHeight="1" x14ac:dyDescent="0.15">
      <c r="B18" s="51" t="s">
        <v>14</v>
      </c>
      <c r="C18" s="52" t="s">
        <v>31</v>
      </c>
      <c r="D18" s="52"/>
      <c r="E18" s="52"/>
      <c r="F18" s="24" t="s">
        <v>15</v>
      </c>
    </row>
    <row r="19" spans="2:6" ht="50.65" customHeight="1" x14ac:dyDescent="0.15">
      <c r="B19" s="51"/>
      <c r="C19" s="53" t="s">
        <v>29</v>
      </c>
      <c r="D19" s="53"/>
      <c r="E19" s="53"/>
      <c r="F19" s="25"/>
    </row>
    <row r="20" spans="2:6" ht="30.95" customHeight="1" x14ac:dyDescent="0.15">
      <c r="B20" s="26" t="s">
        <v>23</v>
      </c>
      <c r="C20" s="25"/>
      <c r="D20" s="28"/>
      <c r="E20" s="45" t="s">
        <v>19</v>
      </c>
      <c r="F20" s="46"/>
    </row>
    <row r="21" spans="2:6" ht="30.95" customHeight="1" x14ac:dyDescent="0.15">
      <c r="B21" s="29" t="s">
        <v>16</v>
      </c>
      <c r="C21" s="42">
        <f>INT(IF(C23="","",C23/0.8979))</f>
        <v>0</v>
      </c>
      <c r="D21" s="28"/>
      <c r="E21" s="45" t="s">
        <v>20</v>
      </c>
      <c r="F21" s="46"/>
    </row>
    <row r="22" spans="2:6" ht="30.95" customHeight="1" x14ac:dyDescent="0.15">
      <c r="B22" s="29" t="s">
        <v>17</v>
      </c>
      <c r="C22" s="44">
        <f>IF(C23="","",C23-C21)</f>
        <v>0</v>
      </c>
      <c r="D22" s="28"/>
      <c r="E22" s="45" t="s">
        <v>21</v>
      </c>
      <c r="F22" s="46"/>
    </row>
    <row r="23" spans="2:6" ht="30.95" customHeight="1" x14ac:dyDescent="0.15">
      <c r="B23" s="43" t="s">
        <v>18</v>
      </c>
      <c r="C23" s="30">
        <v>0</v>
      </c>
      <c r="D23" s="31"/>
      <c r="E23" s="32"/>
      <c r="F23" s="33"/>
    </row>
    <row r="24" spans="2:6" ht="30.95" customHeight="1" x14ac:dyDescent="0.15">
      <c r="B24" s="47" t="s">
        <v>22</v>
      </c>
      <c r="C24" s="34" t="s">
        <v>25</v>
      </c>
      <c r="D24" s="35"/>
      <c r="E24" s="35"/>
      <c r="F24" s="33"/>
    </row>
    <row r="25" spans="2:6" ht="30.95" customHeight="1" x14ac:dyDescent="0.15">
      <c r="B25" s="48"/>
      <c r="C25" s="36" t="s">
        <v>26</v>
      </c>
      <c r="D25" s="37"/>
      <c r="E25" s="37"/>
      <c r="F25" s="38"/>
    </row>
    <row r="26" spans="2:6" ht="30.95" customHeight="1" x14ac:dyDescent="0.15">
      <c r="B26" s="48"/>
      <c r="C26" s="36" t="s">
        <v>27</v>
      </c>
      <c r="D26" s="37"/>
      <c r="E26" s="37"/>
      <c r="F26" s="38"/>
    </row>
    <row r="27" spans="2:6" ht="30.95" customHeight="1" x14ac:dyDescent="0.15">
      <c r="B27" s="49"/>
      <c r="C27" s="39"/>
      <c r="D27" s="40"/>
      <c r="E27" s="40" t="s">
        <v>28</v>
      </c>
      <c r="F27" s="41"/>
    </row>
  </sheetData>
  <sheetProtection sheet="1" objects="1" scenarios="1"/>
  <mergeCells count="21">
    <mergeCell ref="G4:G5"/>
    <mergeCell ref="C5:E5"/>
    <mergeCell ref="E16:F16"/>
    <mergeCell ref="B1:F1"/>
    <mergeCell ref="E2:F2"/>
    <mergeCell ref="C3:E3"/>
    <mergeCell ref="B4:B5"/>
    <mergeCell ref="C4:E4"/>
    <mergeCell ref="E6:F6"/>
    <mergeCell ref="E7:F7"/>
    <mergeCell ref="E8:F8"/>
    <mergeCell ref="B10:B13"/>
    <mergeCell ref="B15:F15"/>
    <mergeCell ref="E22:F22"/>
    <mergeCell ref="B24:B27"/>
    <mergeCell ref="C17:E17"/>
    <mergeCell ref="B18:B19"/>
    <mergeCell ref="C18:E18"/>
    <mergeCell ref="C19:E19"/>
    <mergeCell ref="E20:F20"/>
    <mergeCell ref="E21:F21"/>
  </mergeCells>
  <phoneticPr fontId="1"/>
  <pageMargins left="0.70866141732283472" right="0" top="0.35433070866141736" bottom="0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2" zoomScaleNormal="100" workbookViewId="0">
      <selection activeCell="A16" sqref="A16:XFD16"/>
    </sheetView>
  </sheetViews>
  <sheetFormatPr defaultRowHeight="13.5" x14ac:dyDescent="0.15"/>
  <cols>
    <col min="1" max="3" width="17.375" customWidth="1"/>
    <col min="4" max="4" width="7.5" customWidth="1"/>
    <col min="5" max="7" width="17.375" customWidth="1"/>
  </cols>
  <sheetData>
    <row r="1" spans="1:7" s="1" customFormat="1" ht="29.25" customHeight="1" x14ac:dyDescent="0.15">
      <c r="A1" s="57" t="s">
        <v>3</v>
      </c>
      <c r="B1" s="57"/>
      <c r="C1" s="57"/>
      <c r="D1" s="57"/>
      <c r="E1" s="57"/>
      <c r="F1" s="57"/>
      <c r="G1" s="57"/>
    </row>
    <row r="2" spans="1:7" s="1" customFormat="1" ht="20.100000000000001" customHeight="1" x14ac:dyDescent="0.15"/>
    <row r="3" spans="1:7" s="1" customFormat="1" ht="27.75" customHeight="1" x14ac:dyDescent="0.15">
      <c r="A3" s="1" t="s">
        <v>5</v>
      </c>
      <c r="E3" s="1" t="s">
        <v>6</v>
      </c>
    </row>
    <row r="4" spans="1:7" s="1" customFormat="1" ht="28.15" customHeight="1" x14ac:dyDescent="0.15">
      <c r="A4" s="1" t="s">
        <v>4</v>
      </c>
      <c r="E4" s="1" t="s">
        <v>7</v>
      </c>
    </row>
    <row r="5" spans="1:7" s="1" customFormat="1" ht="28.15" customHeight="1" thickBot="1" x14ac:dyDescent="0.2"/>
    <row r="6" spans="1:7" s="1" customFormat="1" ht="33.200000000000003" customHeight="1" x14ac:dyDescent="0.15">
      <c r="A6" s="16" t="s">
        <v>1</v>
      </c>
      <c r="B6" s="18" t="s">
        <v>10</v>
      </c>
      <c r="C6" s="20" t="s">
        <v>11</v>
      </c>
      <c r="D6" s="2"/>
      <c r="E6" s="16" t="s">
        <v>8</v>
      </c>
      <c r="F6" s="18" t="s">
        <v>0</v>
      </c>
      <c r="G6" s="19" t="s">
        <v>2</v>
      </c>
    </row>
    <row r="7" spans="1:7" s="1" customFormat="1" ht="28.15" customHeight="1" x14ac:dyDescent="0.15">
      <c r="A7" s="3">
        <v>5000</v>
      </c>
      <c r="B7" s="6">
        <v>568</v>
      </c>
      <c r="C7" s="7">
        <f>A7+B7</f>
        <v>5568</v>
      </c>
      <c r="D7" s="5"/>
      <c r="E7" s="3">
        <v>5000</v>
      </c>
      <c r="F7" s="6">
        <f>INT(E7*0.1021)</f>
        <v>510</v>
      </c>
      <c r="G7" s="7">
        <f>E7-F7</f>
        <v>4490</v>
      </c>
    </row>
    <row r="8" spans="1:7" s="1" customFormat="1" ht="28.15" customHeight="1" x14ac:dyDescent="0.15">
      <c r="A8" s="8">
        <v>10000</v>
      </c>
      <c r="B8" s="10">
        <v>1137</v>
      </c>
      <c r="C8" s="11">
        <f>B8+A8</f>
        <v>11137</v>
      </c>
      <c r="D8" s="5"/>
      <c r="E8" s="8">
        <v>10000</v>
      </c>
      <c r="F8" s="10">
        <f t="shared" ref="F8:F26" si="0">INT(E8*0.1021)</f>
        <v>1021</v>
      </c>
      <c r="G8" s="11">
        <f t="shared" ref="G8:G26" si="1">E8-F8</f>
        <v>8979</v>
      </c>
    </row>
    <row r="9" spans="1:7" s="1" customFormat="1" ht="28.15" customHeight="1" x14ac:dyDescent="0.15">
      <c r="A9" s="8">
        <v>15000</v>
      </c>
      <c r="B9" s="10">
        <v>1705</v>
      </c>
      <c r="C9" s="11">
        <f t="shared" ref="C9:C25" si="2">B9+A9</f>
        <v>16705</v>
      </c>
      <c r="D9" s="5"/>
      <c r="E9" s="8">
        <v>15000</v>
      </c>
      <c r="F9" s="10">
        <f t="shared" si="0"/>
        <v>1531</v>
      </c>
      <c r="G9" s="11">
        <f t="shared" si="1"/>
        <v>13469</v>
      </c>
    </row>
    <row r="10" spans="1:7" s="1" customFormat="1" ht="28.15" customHeight="1" x14ac:dyDescent="0.15">
      <c r="A10" s="8">
        <v>20000</v>
      </c>
      <c r="B10" s="10">
        <v>2274</v>
      </c>
      <c r="C10" s="11">
        <f t="shared" si="2"/>
        <v>22274</v>
      </c>
      <c r="D10" s="5"/>
      <c r="E10" s="8">
        <v>20000</v>
      </c>
      <c r="F10" s="10">
        <f t="shared" si="0"/>
        <v>2042</v>
      </c>
      <c r="G10" s="11">
        <f t="shared" si="1"/>
        <v>17958</v>
      </c>
    </row>
    <row r="11" spans="1:7" s="1" customFormat="1" ht="28.15" customHeight="1" x14ac:dyDescent="0.15">
      <c r="A11" s="8">
        <v>25000</v>
      </c>
      <c r="B11" s="10">
        <v>2842</v>
      </c>
      <c r="C11" s="11">
        <f t="shared" si="2"/>
        <v>27842</v>
      </c>
      <c r="D11" s="5"/>
      <c r="E11" s="8">
        <v>25000</v>
      </c>
      <c r="F11" s="10">
        <f t="shared" si="0"/>
        <v>2552</v>
      </c>
      <c r="G11" s="11">
        <f t="shared" si="1"/>
        <v>22448</v>
      </c>
    </row>
    <row r="12" spans="1:7" s="1" customFormat="1" ht="28.15" customHeight="1" x14ac:dyDescent="0.15">
      <c r="A12" s="8">
        <v>30000</v>
      </c>
      <c r="B12" s="10">
        <v>3411</v>
      </c>
      <c r="C12" s="11">
        <f t="shared" si="2"/>
        <v>33411</v>
      </c>
      <c r="D12" s="5"/>
      <c r="E12" s="8">
        <v>30000</v>
      </c>
      <c r="F12" s="10">
        <f t="shared" si="0"/>
        <v>3063</v>
      </c>
      <c r="G12" s="11">
        <f t="shared" si="1"/>
        <v>26937</v>
      </c>
    </row>
    <row r="13" spans="1:7" s="1" customFormat="1" ht="28.15" customHeight="1" x14ac:dyDescent="0.15">
      <c r="A13" s="8">
        <v>35000</v>
      </c>
      <c r="B13" s="10">
        <v>3979</v>
      </c>
      <c r="C13" s="11">
        <f t="shared" si="2"/>
        <v>38979</v>
      </c>
      <c r="D13" s="5"/>
      <c r="E13" s="8">
        <v>35000</v>
      </c>
      <c r="F13" s="10">
        <f t="shared" si="0"/>
        <v>3573</v>
      </c>
      <c r="G13" s="11">
        <f t="shared" si="1"/>
        <v>31427</v>
      </c>
    </row>
    <row r="14" spans="1:7" s="1" customFormat="1" ht="28.15" customHeight="1" x14ac:dyDescent="0.15">
      <c r="A14" s="8">
        <v>40000</v>
      </c>
      <c r="B14" s="10">
        <v>4548</v>
      </c>
      <c r="C14" s="11">
        <f t="shared" si="2"/>
        <v>44548</v>
      </c>
      <c r="D14" s="5"/>
      <c r="E14" s="8">
        <v>40000</v>
      </c>
      <c r="F14" s="10">
        <f t="shared" si="0"/>
        <v>4084</v>
      </c>
      <c r="G14" s="11">
        <f t="shared" si="1"/>
        <v>35916</v>
      </c>
    </row>
    <row r="15" spans="1:7" s="1" customFormat="1" ht="28.15" customHeight="1" x14ac:dyDescent="0.15">
      <c r="A15" s="8">
        <v>45000</v>
      </c>
      <c r="B15" s="10">
        <v>5116</v>
      </c>
      <c r="C15" s="11">
        <f t="shared" si="2"/>
        <v>50116</v>
      </c>
      <c r="D15" s="5"/>
      <c r="E15" s="8">
        <v>45000</v>
      </c>
      <c r="F15" s="10">
        <f t="shared" si="0"/>
        <v>4594</v>
      </c>
      <c r="G15" s="11">
        <f t="shared" si="1"/>
        <v>40406</v>
      </c>
    </row>
    <row r="16" spans="1:7" s="1" customFormat="1" ht="28.15" customHeight="1" x14ac:dyDescent="0.15">
      <c r="A16" s="8">
        <v>50000</v>
      </c>
      <c r="B16" s="10">
        <v>5685</v>
      </c>
      <c r="C16" s="11">
        <f t="shared" si="2"/>
        <v>55685</v>
      </c>
      <c r="D16" s="5"/>
      <c r="E16" s="8">
        <v>50000</v>
      </c>
      <c r="F16" s="10">
        <f t="shared" si="0"/>
        <v>5105</v>
      </c>
      <c r="G16" s="11">
        <f t="shared" si="1"/>
        <v>44895</v>
      </c>
    </row>
    <row r="17" spans="1:7" s="1" customFormat="1" ht="28.15" customHeight="1" x14ac:dyDescent="0.15">
      <c r="A17" s="8">
        <v>55000</v>
      </c>
      <c r="B17" s="10">
        <v>6254</v>
      </c>
      <c r="C17" s="11">
        <f t="shared" si="2"/>
        <v>61254</v>
      </c>
      <c r="D17" s="5"/>
      <c r="E17" s="8">
        <v>55000</v>
      </c>
      <c r="F17" s="10">
        <f t="shared" si="0"/>
        <v>5615</v>
      </c>
      <c r="G17" s="11">
        <f t="shared" si="1"/>
        <v>49385</v>
      </c>
    </row>
    <row r="18" spans="1:7" s="1" customFormat="1" ht="28.15" customHeight="1" x14ac:dyDescent="0.15">
      <c r="A18" s="8">
        <v>60000</v>
      </c>
      <c r="B18" s="10">
        <v>6822</v>
      </c>
      <c r="C18" s="11">
        <f t="shared" si="2"/>
        <v>66822</v>
      </c>
      <c r="D18" s="5"/>
      <c r="E18" s="8">
        <v>60000</v>
      </c>
      <c r="F18" s="10">
        <f t="shared" si="0"/>
        <v>6126</v>
      </c>
      <c r="G18" s="11">
        <f t="shared" si="1"/>
        <v>53874</v>
      </c>
    </row>
    <row r="19" spans="1:7" s="1" customFormat="1" ht="28.15" customHeight="1" x14ac:dyDescent="0.15">
      <c r="A19" s="8">
        <v>65000</v>
      </c>
      <c r="B19" s="10">
        <v>7391</v>
      </c>
      <c r="C19" s="11">
        <f t="shared" si="2"/>
        <v>72391</v>
      </c>
      <c r="D19" s="5"/>
      <c r="E19" s="8">
        <v>65000</v>
      </c>
      <c r="F19" s="10">
        <f t="shared" si="0"/>
        <v>6636</v>
      </c>
      <c r="G19" s="11">
        <f t="shared" si="1"/>
        <v>58364</v>
      </c>
    </row>
    <row r="20" spans="1:7" s="1" customFormat="1" ht="28.15" customHeight="1" x14ac:dyDescent="0.15">
      <c r="A20" s="8">
        <v>70000</v>
      </c>
      <c r="B20" s="10">
        <v>7959</v>
      </c>
      <c r="C20" s="11">
        <f t="shared" si="2"/>
        <v>77959</v>
      </c>
      <c r="D20" s="5"/>
      <c r="E20" s="8">
        <v>70000</v>
      </c>
      <c r="F20" s="10">
        <f t="shared" si="0"/>
        <v>7147</v>
      </c>
      <c r="G20" s="11">
        <f t="shared" si="1"/>
        <v>62853</v>
      </c>
    </row>
    <row r="21" spans="1:7" s="1" customFormat="1" ht="28.15" customHeight="1" x14ac:dyDescent="0.15">
      <c r="A21" s="8">
        <v>75000</v>
      </c>
      <c r="B21" s="10">
        <v>8528</v>
      </c>
      <c r="C21" s="11">
        <f t="shared" si="2"/>
        <v>83528</v>
      </c>
      <c r="D21" s="5"/>
      <c r="E21" s="8">
        <v>75000</v>
      </c>
      <c r="F21" s="10">
        <f t="shared" si="0"/>
        <v>7657</v>
      </c>
      <c r="G21" s="11">
        <f t="shared" si="1"/>
        <v>67343</v>
      </c>
    </row>
    <row r="22" spans="1:7" s="1" customFormat="1" ht="28.15" customHeight="1" x14ac:dyDescent="0.15">
      <c r="A22" s="8">
        <v>80000</v>
      </c>
      <c r="B22" s="10">
        <v>9096</v>
      </c>
      <c r="C22" s="11">
        <f t="shared" si="2"/>
        <v>89096</v>
      </c>
      <c r="D22" s="5"/>
      <c r="E22" s="8">
        <v>80000</v>
      </c>
      <c r="F22" s="10">
        <f t="shared" si="0"/>
        <v>8168</v>
      </c>
      <c r="G22" s="11">
        <f t="shared" si="1"/>
        <v>71832</v>
      </c>
    </row>
    <row r="23" spans="1:7" s="1" customFormat="1" ht="28.15" customHeight="1" x14ac:dyDescent="0.15">
      <c r="A23" s="8">
        <v>85000</v>
      </c>
      <c r="B23" s="10">
        <v>9665</v>
      </c>
      <c r="C23" s="11">
        <f t="shared" si="2"/>
        <v>94665</v>
      </c>
      <c r="D23" s="5"/>
      <c r="E23" s="8">
        <v>85000</v>
      </c>
      <c r="F23" s="10">
        <f t="shared" si="0"/>
        <v>8678</v>
      </c>
      <c r="G23" s="11">
        <f t="shared" si="1"/>
        <v>76322</v>
      </c>
    </row>
    <row r="24" spans="1:7" s="1" customFormat="1" ht="28.15" customHeight="1" x14ac:dyDescent="0.15">
      <c r="A24" s="8">
        <v>90000</v>
      </c>
      <c r="B24" s="10">
        <v>10233</v>
      </c>
      <c r="C24" s="11">
        <f t="shared" si="2"/>
        <v>100233</v>
      </c>
      <c r="D24" s="5"/>
      <c r="E24" s="8">
        <v>90000</v>
      </c>
      <c r="F24" s="10">
        <f t="shared" si="0"/>
        <v>9189</v>
      </c>
      <c r="G24" s="11">
        <f t="shared" si="1"/>
        <v>80811</v>
      </c>
    </row>
    <row r="25" spans="1:7" s="1" customFormat="1" ht="28.15" customHeight="1" x14ac:dyDescent="0.15">
      <c r="A25" s="8">
        <v>95000</v>
      </c>
      <c r="B25" s="10">
        <v>10802</v>
      </c>
      <c r="C25" s="11">
        <f t="shared" si="2"/>
        <v>105802</v>
      </c>
      <c r="D25" s="5"/>
      <c r="E25" s="8">
        <v>95000</v>
      </c>
      <c r="F25" s="10">
        <f t="shared" si="0"/>
        <v>9699</v>
      </c>
      <c r="G25" s="11">
        <f t="shared" si="1"/>
        <v>85301</v>
      </c>
    </row>
    <row r="26" spans="1:7" s="1" customFormat="1" ht="28.15" customHeight="1" thickBot="1" x14ac:dyDescent="0.2">
      <c r="A26" s="12">
        <v>100000</v>
      </c>
      <c r="B26" s="14">
        <v>11370</v>
      </c>
      <c r="C26" s="15">
        <f>B26+A26</f>
        <v>111370</v>
      </c>
      <c r="D26" s="5"/>
      <c r="E26" s="12">
        <v>100000</v>
      </c>
      <c r="F26" s="14">
        <f t="shared" si="0"/>
        <v>10210</v>
      </c>
      <c r="G26" s="15">
        <f t="shared" si="1"/>
        <v>89790</v>
      </c>
    </row>
    <row r="27" spans="1:7" ht="27.75" customHeight="1" x14ac:dyDescent="0.15"/>
    <row r="28" spans="1:7" ht="27.75" customHeight="1" x14ac:dyDescent="0.15">
      <c r="A28" s="1" t="s">
        <v>12</v>
      </c>
      <c r="B28" s="1"/>
    </row>
    <row r="29" spans="1:7" ht="27.75" customHeight="1" thickBot="1" x14ac:dyDescent="0.2">
      <c r="A29" s="1"/>
      <c r="B29" s="1"/>
    </row>
    <row r="30" spans="1:7" ht="18.75" x14ac:dyDescent="0.15">
      <c r="B30" s="16" t="s">
        <v>9</v>
      </c>
      <c r="C30" s="17" t="s">
        <v>0</v>
      </c>
      <c r="E30" s="16" t="s">
        <v>9</v>
      </c>
      <c r="F30" s="17" t="s">
        <v>0</v>
      </c>
    </row>
    <row r="31" spans="1:7" ht="18.75" x14ac:dyDescent="0.15">
      <c r="B31" s="3">
        <v>1000</v>
      </c>
      <c r="C31" s="4">
        <v>113</v>
      </c>
      <c r="E31" s="3">
        <v>6000</v>
      </c>
      <c r="F31" s="4">
        <v>682</v>
      </c>
    </row>
    <row r="32" spans="1:7" ht="18.75" x14ac:dyDescent="0.15">
      <c r="B32" s="8">
        <v>2000</v>
      </c>
      <c r="C32" s="9">
        <v>227</v>
      </c>
      <c r="E32" s="8">
        <v>7000</v>
      </c>
      <c r="F32" s="9">
        <v>795</v>
      </c>
    </row>
    <row r="33" spans="2:6" ht="18.75" x14ac:dyDescent="0.15">
      <c r="B33" s="8">
        <v>3000</v>
      </c>
      <c r="C33" s="9">
        <v>341</v>
      </c>
      <c r="E33" s="8">
        <v>8000</v>
      </c>
      <c r="F33" s="9">
        <v>909</v>
      </c>
    </row>
    <row r="34" spans="2:6" ht="18.75" x14ac:dyDescent="0.15">
      <c r="B34" s="8">
        <v>4000</v>
      </c>
      <c r="C34" s="9">
        <v>454</v>
      </c>
      <c r="E34" s="8">
        <v>9000</v>
      </c>
      <c r="F34" s="9">
        <v>1023</v>
      </c>
    </row>
    <row r="35" spans="2:6" ht="19.5" thickBot="1" x14ac:dyDescent="0.2">
      <c r="B35" s="12">
        <v>5000</v>
      </c>
      <c r="C35" s="13">
        <v>568</v>
      </c>
      <c r="E35" s="12">
        <v>10000</v>
      </c>
      <c r="F35" s="13">
        <v>1137</v>
      </c>
    </row>
  </sheetData>
  <sheetProtection sheet="1" objects="1" scenarios="1"/>
  <mergeCells count="1">
    <mergeCell ref="A1:G1"/>
  </mergeCells>
  <phoneticPr fontI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謝金計算書 </vt:lpstr>
      <vt:lpstr>報酬金額一覧</vt:lpstr>
      <vt:lpstr>報酬金額一覧!Print_Area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RYUZAWA</dc:creator>
  <cp:lastModifiedBy>noyama T・</cp:lastModifiedBy>
  <cp:lastPrinted>2023-01-15T12:21:59Z</cp:lastPrinted>
  <dcterms:created xsi:type="dcterms:W3CDTF">2013-12-14T02:09:06Z</dcterms:created>
  <dcterms:modified xsi:type="dcterms:W3CDTF">2023-01-15T12:22:28Z</dcterms:modified>
</cp:coreProperties>
</file>